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June15-JANUARY 17" sheetId="1" r:id="rId1"/>
  </sheets>
  <definedNames>
    <definedName name="_xlnm._FilterDatabase" localSheetId="0" hidden="1">'Diesel June15-JANUARY 17'!$S$2:$T$54</definedName>
  </definedNames>
  <calcPr calcId="162913"/>
</workbook>
</file>

<file path=xl/calcChain.xml><?xml version="1.0" encoding="utf-8"?>
<calcChain xmlns="http://schemas.openxmlformats.org/spreadsheetml/2006/main">
  <c r="O44" i="1" l="1"/>
  <c r="O43" i="1"/>
  <c r="O42" i="1"/>
  <c r="P42" i="1" s="1"/>
  <c r="Q41" i="1"/>
  <c r="Q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5" i="1"/>
  <c r="Q42" i="1" l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<sst xmlns="http://schemas.openxmlformats.org/spreadsheetml/2006/main" count="55" uniqueCount="55">
  <si>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</si>
  <si>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</si>
  <si>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</si>
  <si>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</si>
  <si>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</si>
  <si>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</si>
  <si>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</si>
  <si>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</si>
  <si>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</si>
  <si>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</si>
  <si>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</si>
  <si>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</si>
  <si>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</si>
  <si>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</si>
  <si>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</si>
  <si>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</si>
  <si>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</si>
  <si>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</si>
  <si>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</si>
  <si>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</si>
  <si>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</si>
  <si>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</si>
  <si>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</si>
  <si>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</si>
  <si>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</si>
  <si>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</si>
  <si>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</si>
  <si>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</si>
  <si>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</si>
  <si>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</si>
  <si>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</si>
  <si>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</si>
  <si>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</si>
  <si>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</si>
  <si>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</si>
  <si>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</si>
  <si>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</si>
  <si>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</si>
  <si>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</si>
  <si>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ADAMAWA</t>
  </si>
  <si>
    <t>Year on Year %</t>
  </si>
  <si>
    <t>Month on Month %</t>
  </si>
  <si>
    <t>STATE</t>
  </si>
  <si>
    <t>AVERAGE DIESEL (AUTOMATIVE GAS OIL) PRICES/ Litre NGN</t>
  </si>
  <si>
    <t>STATES' AVERAGE</t>
  </si>
  <si>
    <t>(Feb 2016-Feb 2017)</t>
  </si>
  <si>
    <t>Jan 2017-Feb 2017</t>
  </si>
  <si>
    <t>EBONYI</t>
  </si>
  <si>
    <t>BORNO</t>
  </si>
  <si>
    <t>OYO</t>
  </si>
  <si>
    <t>BAUCHI</t>
  </si>
  <si>
    <t>OSUN</t>
  </si>
  <si>
    <t>STATES WITH THE HIGHEST AVERAGE PRICES IN FEBRUARY 2017</t>
  </si>
  <si>
    <t>STATES WITH THE LOWEST AVERAGE PRICES  IN FEBRUARY 2017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</si>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</sst>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4" fillId="4" borderId="0" xfId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2" fontId="0" fillId="0" borderId="0" xfId="0" applyNumberFormat="1"/>
    <xf numFmtId="2" fontId="0" fillId="4" borderId="0" xfId="0" applyNumberFormat="1" applyFill="1"/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28" workbookViewId="0">
      <pane xSplit="1" topLeftCell="B1" activePane="topRight" state="frozen"/>
      <selection pane="topRight" activeCell="A3" sqref="A3"/>
    </sheetView>
  </sheetViews>
  <sheetFormatPr defaultRowHeight="15" customHeight="1" x14ac:dyDescent="0.25"/>
  <cols>
    <col min="1" max="1" width="46.85546875" customWidth="1"/>
    <col min="2" max="10" width="9.140625" customWidth="1"/>
    <col min="14" max="14" width="9.140625" style="26"/>
    <col min="15" max="15" width="9.140625" style="18"/>
    <col min="16" max="16" width="18.5703125" style="13" customWidth="1"/>
    <col min="17" max="17" width="18.140625" style="13" customWidth="1"/>
  </cols>
  <sheetData>
    <row r="1" spans="1:20" ht="15" customHeight="1" x14ac:dyDescent="0.3">
      <c r="A1" s="23" t="s">
        <v>43</v>
      </c>
    </row>
    <row r="2" spans="1:20" ht="15" customHeight="1" x14ac:dyDescent="0.3">
      <c r="A2" s="22" t="s">
        <v>54</v>
      </c>
    </row>
    <row r="3" spans="1:20" ht="15" customHeight="1" x14ac:dyDescent="0.25">
      <c r="P3" s="14" t="s">
        <v>40</v>
      </c>
      <c r="Q3" s="15" t="s">
        <v>41</v>
      </c>
    </row>
    <row r="4" spans="1:20" s="10" customFormat="1" ht="15" customHeight="1" x14ac:dyDescent="0.25">
      <c r="A4" s="8" t="s">
        <v>42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7">
        <v>42736</v>
      </c>
      <c r="O4" s="25">
        <v>42767</v>
      </c>
      <c r="P4" s="15" t="s">
        <v>45</v>
      </c>
      <c r="Q4" s="15" t="s">
        <v>46</v>
      </c>
    </row>
    <row r="5" spans="1:20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8">
        <v>237.5</v>
      </c>
      <c r="O5" s="24">
        <v>248.07692307692307</v>
      </c>
      <c r="P5" s="19">
        <f>(O5-C5)/C5*100</f>
        <v>69.030368429166032</v>
      </c>
      <c r="Q5" s="19">
        <f>(O5-N5)/N5*100</f>
        <v>4.4534412955465541</v>
      </c>
      <c r="S5" s="4"/>
      <c r="T5" s="1"/>
    </row>
    <row r="6" spans="1:20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8">
        <v>270</v>
      </c>
      <c r="O6" s="24">
        <v>252</v>
      </c>
      <c r="P6" s="19">
        <f t="shared" ref="P6:P42" si="0">(O6-C6)/C6*100</f>
        <v>73.793103448275872</v>
      </c>
      <c r="Q6" s="19">
        <f>(O6-N6)/N6*100</f>
        <v>-6.666666666666667</v>
      </c>
      <c r="S6" s="4"/>
      <c r="T6" s="1"/>
    </row>
    <row r="7" spans="1:20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8">
        <v>230.5</v>
      </c>
      <c r="O7" s="24">
        <v>280</v>
      </c>
      <c r="P7" s="19">
        <f t="shared" si="0"/>
        <v>93.103448275862064</v>
      </c>
      <c r="Q7" s="19">
        <f t="shared" ref="Q7:Q42" si="1">(O7-N7)/N7*100</f>
        <v>21.475054229934923</v>
      </c>
      <c r="S7" s="4"/>
      <c r="T7" s="1"/>
    </row>
    <row r="8" spans="1:20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8">
        <v>247.5</v>
      </c>
      <c r="O8" s="24">
        <v>260</v>
      </c>
      <c r="P8" s="19">
        <f t="shared" si="0"/>
        <v>85.714285714285708</v>
      </c>
      <c r="Q8" s="19">
        <f t="shared" si="1"/>
        <v>5.0505050505050502</v>
      </c>
      <c r="S8" s="4"/>
      <c r="T8" s="1"/>
    </row>
    <row r="9" spans="1:20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8">
        <v>235.45454545454547</v>
      </c>
      <c r="O9" s="24">
        <v>249.54545454545453</v>
      </c>
      <c r="P9" s="19">
        <f t="shared" si="0"/>
        <v>87.159090909090892</v>
      </c>
      <c r="Q9" s="19">
        <f t="shared" si="1"/>
        <v>5.984555984555973</v>
      </c>
      <c r="S9" s="4"/>
      <c r="T9" s="1"/>
    </row>
    <row r="10" spans="1:20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8">
        <v>232.5</v>
      </c>
      <c r="O10" s="24">
        <v>226</v>
      </c>
      <c r="P10" s="19">
        <f t="shared" si="0"/>
        <v>48.196721311475407</v>
      </c>
      <c r="Q10" s="19">
        <f t="shared" si="1"/>
        <v>-2.795698924731183</v>
      </c>
      <c r="S10" s="4"/>
      <c r="T10" s="1"/>
    </row>
    <row r="11" spans="1:20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8">
        <v>270</v>
      </c>
      <c r="O11" s="24">
        <v>250</v>
      </c>
      <c r="P11" s="19">
        <f t="shared" si="0"/>
        <v>56.25</v>
      </c>
      <c r="Q11" s="19">
        <f t="shared" si="1"/>
        <v>-7.4074074074074066</v>
      </c>
      <c r="S11" s="4"/>
      <c r="T11" s="1"/>
    </row>
    <row r="12" spans="1:20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8">
        <v>254.16666666666666</v>
      </c>
      <c r="O12" s="24">
        <v>255.71428571428572</v>
      </c>
      <c r="P12" s="19">
        <f t="shared" si="0"/>
        <v>68.233082706766922</v>
      </c>
      <c r="Q12" s="19">
        <f t="shared" si="1"/>
        <v>0.60889929742389448</v>
      </c>
      <c r="S12" s="4"/>
      <c r="T12" s="1"/>
    </row>
    <row r="13" spans="1:20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8">
        <v>230.90909090909099</v>
      </c>
      <c r="O13" s="24">
        <v>271</v>
      </c>
      <c r="P13" s="19">
        <f t="shared" si="0"/>
        <v>61.069836552748889</v>
      </c>
      <c r="Q13" s="19">
        <f t="shared" si="1"/>
        <v>17.362204724409409</v>
      </c>
      <c r="S13" s="4"/>
      <c r="T13" s="1"/>
    </row>
    <row r="14" spans="1:20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8">
        <v>256.36363636363637</v>
      </c>
      <c r="O14" s="24">
        <v>250</v>
      </c>
      <c r="P14" s="19">
        <f t="shared" si="0"/>
        <v>56.25</v>
      </c>
      <c r="Q14" s="19">
        <f t="shared" si="1"/>
        <v>-2.4822695035461031</v>
      </c>
      <c r="S14" s="4"/>
      <c r="T14" s="1"/>
    </row>
    <row r="15" spans="1:20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8">
        <v>256.76923076923077</v>
      </c>
      <c r="O15" s="24">
        <v>253.75</v>
      </c>
      <c r="P15" s="19">
        <f t="shared" si="0"/>
        <v>70.683856502242165</v>
      </c>
      <c r="Q15" s="19">
        <f t="shared" si="1"/>
        <v>-1.175853804673459</v>
      </c>
      <c r="S15" s="4"/>
      <c r="T15" s="1"/>
    </row>
    <row r="16" spans="1:20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8">
        <v>240.76923076923077</v>
      </c>
      <c r="O16" s="24">
        <v>272.5</v>
      </c>
      <c r="P16" s="19">
        <f t="shared" si="0"/>
        <v>84.299516908212553</v>
      </c>
      <c r="Q16" s="19">
        <f t="shared" si="1"/>
        <v>13.178913738019169</v>
      </c>
      <c r="S16" s="4"/>
      <c r="T16" s="1"/>
    </row>
    <row r="17" spans="1:20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8">
        <v>237.777777777778</v>
      </c>
      <c r="O17" s="24">
        <v>261.25</v>
      </c>
      <c r="P17" s="19">
        <f t="shared" si="0"/>
        <v>82.418952618453858</v>
      </c>
      <c r="Q17" s="19">
        <f t="shared" si="1"/>
        <v>9.8714953271027017</v>
      </c>
      <c r="S17" s="4"/>
      <c r="T17" s="1"/>
    </row>
    <row r="18" spans="1:20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8">
        <v>242.55555555555554</v>
      </c>
      <c r="O18" s="24">
        <v>244.70588235294119</v>
      </c>
      <c r="P18" s="19">
        <f t="shared" si="0"/>
        <v>57.874762808349153</v>
      </c>
      <c r="Q18" s="19">
        <f t="shared" si="1"/>
        <v>0.8865296003880353</v>
      </c>
      <c r="S18" s="4"/>
      <c r="T18" s="1"/>
    </row>
    <row r="19" spans="1:20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8">
        <v>230.777777777778</v>
      </c>
      <c r="O19" s="24">
        <v>250.27777777777777</v>
      </c>
      <c r="P19" s="19">
        <f t="shared" si="0"/>
        <v>78.587609015743581</v>
      </c>
      <c r="Q19" s="19">
        <f t="shared" si="1"/>
        <v>8.4496870486277214</v>
      </c>
      <c r="S19" s="4"/>
      <c r="T19" s="1"/>
    </row>
    <row r="20" spans="1:20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8">
        <v>233.33333333333334</v>
      </c>
      <c r="O20" s="24">
        <v>256.66666666666669</v>
      </c>
      <c r="P20" s="19">
        <f t="shared" si="0"/>
        <v>113.8888888888889</v>
      </c>
      <c r="Q20" s="19">
        <f t="shared" si="1"/>
        <v>10.000000000000004</v>
      </c>
      <c r="S20" s="4"/>
      <c r="T20" s="1"/>
    </row>
    <row r="21" spans="1:20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8">
        <v>246.11111111111111</v>
      </c>
      <c r="O21" s="24">
        <v>259.16666666666669</v>
      </c>
      <c r="P21" s="19">
        <f t="shared" si="0"/>
        <v>76.445067414230422</v>
      </c>
      <c r="Q21" s="19">
        <f t="shared" si="1"/>
        <v>5.3047404063205486</v>
      </c>
      <c r="S21" s="4"/>
      <c r="T21" s="1"/>
    </row>
    <row r="22" spans="1:20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8">
        <v>238.5</v>
      </c>
      <c r="O22" s="24">
        <v>243</v>
      </c>
      <c r="P22" s="19">
        <f t="shared" si="0"/>
        <v>70.296495956873329</v>
      </c>
      <c r="Q22" s="19">
        <f t="shared" si="1"/>
        <v>1.8867924528301887</v>
      </c>
      <c r="S22" s="4"/>
      <c r="T22" s="1"/>
    </row>
    <row r="23" spans="1:20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8">
        <v>236.875</v>
      </c>
      <c r="O23" s="24">
        <v>228.5</v>
      </c>
      <c r="P23" s="19">
        <f t="shared" si="0"/>
        <v>50.452674897119344</v>
      </c>
      <c r="Q23" s="19">
        <f t="shared" si="1"/>
        <v>-3.5356200527704487</v>
      </c>
      <c r="S23" s="4"/>
      <c r="T23" s="1"/>
    </row>
    <row r="24" spans="1:20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8">
        <v>231.25</v>
      </c>
      <c r="O24" s="24">
        <v>255</v>
      </c>
      <c r="P24" s="19">
        <f t="shared" si="0"/>
        <v>76.402767102229078</v>
      </c>
      <c r="Q24" s="19">
        <f t="shared" si="1"/>
        <v>10.27027027027027</v>
      </c>
      <c r="S24" s="4"/>
      <c r="T24" s="1"/>
    </row>
    <row r="25" spans="1:20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8">
        <v>252.1875</v>
      </c>
      <c r="O25" s="24">
        <v>237</v>
      </c>
      <c r="P25" s="19">
        <f t="shared" si="0"/>
        <v>65.589519650655021</v>
      </c>
      <c r="Q25" s="19">
        <f t="shared" si="1"/>
        <v>-6.0223048327137549</v>
      </c>
      <c r="S25" s="4"/>
      <c r="T25" s="1"/>
    </row>
    <row r="26" spans="1:20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8">
        <v>235.83333333333334</v>
      </c>
      <c r="O26" s="24">
        <v>240.71428571428572</v>
      </c>
      <c r="P26" s="19">
        <f t="shared" si="0"/>
        <v>54.8001837390905</v>
      </c>
      <c r="Q26" s="19">
        <f t="shared" si="1"/>
        <v>2.0696617869762739</v>
      </c>
      <c r="S26" s="4"/>
      <c r="T26" s="1"/>
    </row>
    <row r="27" spans="1:20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8">
        <v>235.38461538461539</v>
      </c>
      <c r="O27" s="24">
        <v>250</v>
      </c>
      <c r="P27" s="19">
        <f t="shared" si="0"/>
        <v>64.319248826291087</v>
      </c>
      <c r="Q27" s="19">
        <f t="shared" si="1"/>
        <v>6.209150326797384</v>
      </c>
      <c r="S27" s="4"/>
      <c r="T27" s="1"/>
    </row>
    <row r="28" spans="1:20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8">
        <v>238.333333333333</v>
      </c>
      <c r="O28" s="24">
        <v>253.33333333333334</v>
      </c>
      <c r="P28" s="19">
        <f t="shared" si="0"/>
        <v>77.570093457943941</v>
      </c>
      <c r="Q28" s="19">
        <f t="shared" si="1"/>
        <v>6.2937062937064452</v>
      </c>
      <c r="S28" s="4"/>
      <c r="T28" s="1"/>
    </row>
    <row r="29" spans="1:20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8">
        <v>230</v>
      </c>
      <c r="O29" s="24">
        <v>252.1875</v>
      </c>
      <c r="P29" s="19">
        <f t="shared" si="0"/>
        <v>62.439613526570049</v>
      </c>
      <c r="Q29" s="19">
        <f t="shared" si="1"/>
        <v>9.6467391304347831</v>
      </c>
      <c r="S29" s="4"/>
      <c r="T29" s="1"/>
    </row>
    <row r="30" spans="1:20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8">
        <v>237.777777777778</v>
      </c>
      <c r="O30" s="24">
        <v>251.25</v>
      </c>
      <c r="P30" s="19">
        <f t="shared" si="0"/>
        <v>55.572755417956657</v>
      </c>
      <c r="Q30" s="19">
        <f t="shared" si="1"/>
        <v>5.6658878504671915</v>
      </c>
      <c r="S30" s="4"/>
      <c r="T30" s="1"/>
    </row>
    <row r="31" spans="1:20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8">
        <v>233.333333333333</v>
      </c>
      <c r="O31" s="24">
        <v>248.57142857142858</v>
      </c>
      <c r="P31" s="19">
        <f t="shared" si="0"/>
        <v>51.414068165337213</v>
      </c>
      <c r="Q31" s="19">
        <f t="shared" si="1"/>
        <v>6.5306122448981156</v>
      </c>
      <c r="S31" s="4"/>
      <c r="T31" s="1"/>
    </row>
    <row r="32" spans="1:20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8">
        <v>238.333333333333</v>
      </c>
      <c r="O32" s="24">
        <v>245.38461538461539</v>
      </c>
      <c r="P32" s="19">
        <f t="shared" si="0"/>
        <v>74.794520547945211</v>
      </c>
      <c r="Q32" s="19">
        <f t="shared" si="1"/>
        <v>2.9585798816569491</v>
      </c>
      <c r="S32" s="4"/>
      <c r="T32" s="1"/>
    </row>
    <row r="33" spans="1:20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8">
        <v>233</v>
      </c>
      <c r="O33" s="24">
        <v>248.33333333333334</v>
      </c>
      <c r="P33" s="19">
        <f t="shared" si="0"/>
        <v>70.610687022900791</v>
      </c>
      <c r="Q33" s="19">
        <f t="shared" si="1"/>
        <v>6.5808297567954259</v>
      </c>
      <c r="S33" s="4"/>
      <c r="T33" s="1"/>
    </row>
    <row r="34" spans="1:20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8">
        <v>255</v>
      </c>
      <c r="O34" s="24">
        <v>220</v>
      </c>
      <c r="P34" s="19">
        <f t="shared" si="0"/>
        <v>55.833333333333321</v>
      </c>
      <c r="Q34" s="19">
        <f t="shared" si="1"/>
        <v>-13.725490196078432</v>
      </c>
      <c r="S34" s="4"/>
      <c r="T34" s="1"/>
    </row>
    <row r="35" spans="1:20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8">
        <v>230</v>
      </c>
      <c r="O35" s="24">
        <v>226.66666666666666</v>
      </c>
      <c r="P35" s="19">
        <f t="shared" si="0"/>
        <v>62.097735399284851</v>
      </c>
      <c r="Q35" s="19">
        <f t="shared" si="1"/>
        <v>-1.4492753623188448</v>
      </c>
      <c r="S35" s="4"/>
      <c r="T35" s="1"/>
    </row>
    <row r="36" spans="1:20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8">
        <v>239</v>
      </c>
      <c r="O36" s="24">
        <v>245</v>
      </c>
      <c r="P36" s="19">
        <f t="shared" si="0"/>
        <v>77.536231884057969</v>
      </c>
      <c r="Q36" s="19">
        <f t="shared" si="1"/>
        <v>2.510460251046025</v>
      </c>
      <c r="S36" s="4"/>
      <c r="T36" s="1"/>
    </row>
    <row r="37" spans="1:20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8">
        <v>241.70588235294119</v>
      </c>
      <c r="O37" s="24">
        <v>250</v>
      </c>
      <c r="P37" s="19">
        <f t="shared" si="0"/>
        <v>56.25</v>
      </c>
      <c r="Q37" s="19">
        <f t="shared" si="1"/>
        <v>3.4314918471647555</v>
      </c>
      <c r="S37" s="4"/>
      <c r="T37" s="1"/>
    </row>
    <row r="38" spans="1:20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8">
        <v>239.16666666666666</v>
      </c>
      <c r="O38" s="24">
        <v>248.33333333333334</v>
      </c>
      <c r="P38" s="19">
        <f t="shared" si="0"/>
        <v>87.421383647798748</v>
      </c>
      <c r="Q38" s="19">
        <f t="shared" si="1"/>
        <v>3.8327526132404262</v>
      </c>
      <c r="S38" s="4"/>
      <c r="T38" s="1"/>
    </row>
    <row r="39" spans="1:20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8">
        <v>230</v>
      </c>
      <c r="O39" s="24">
        <v>255.18333333333331</v>
      </c>
      <c r="P39" s="19">
        <f t="shared" si="0"/>
        <v>59.489583333333314</v>
      </c>
      <c r="Q39" s="19">
        <f t="shared" si="1"/>
        <v>10.949275362318831</v>
      </c>
      <c r="S39" s="4"/>
      <c r="T39" s="1"/>
    </row>
    <row r="40" spans="1:20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8">
        <v>236.875</v>
      </c>
      <c r="O40" s="24">
        <v>250</v>
      </c>
      <c r="P40" s="19">
        <f t="shared" si="0"/>
        <v>78.571428571428569</v>
      </c>
      <c r="Q40" s="19">
        <f t="shared" si="1"/>
        <v>5.5408970976253293</v>
      </c>
      <c r="S40" s="4"/>
      <c r="T40" s="1"/>
    </row>
    <row r="41" spans="1:20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8">
        <v>233.75</v>
      </c>
      <c r="O41" s="24">
        <v>237.85714285714286</v>
      </c>
      <c r="P41" s="19">
        <f t="shared" si="0"/>
        <v>55.971896955503517</v>
      </c>
      <c r="Q41" s="19">
        <f>(O41-N41)/N41*100</f>
        <v>1.7570664629488177</v>
      </c>
      <c r="S41" s="4"/>
      <c r="T41" s="1"/>
    </row>
    <row r="42" spans="1:20" ht="15" customHeight="1" x14ac:dyDescent="0.25">
      <c r="A42" s="6" t="s">
        <v>44</v>
      </c>
      <c r="B42" s="7">
        <f t="shared" ref="B42:K42" si="2">AVERAGE(B5:B41)</f>
        <v>160.28619352285469</v>
      </c>
      <c r="C42" s="7">
        <f t="shared" si="2"/>
        <v>147.78473981415158</v>
      </c>
      <c r="D42" s="7">
        <f t="shared" si="2"/>
        <v>146.19486238278577</v>
      </c>
      <c r="E42" s="7">
        <f t="shared" si="2"/>
        <v>152.15382040327603</v>
      </c>
      <c r="F42" s="7">
        <f t="shared" si="2"/>
        <v>148.80902254721698</v>
      </c>
      <c r="G42" s="7">
        <f t="shared" si="2"/>
        <v>183.41165699039806</v>
      </c>
      <c r="H42" s="7">
        <f t="shared" si="2"/>
        <v>206.5473459370518</v>
      </c>
      <c r="I42" s="7">
        <f t="shared" si="2"/>
        <v>196.52752555391874</v>
      </c>
      <c r="J42" s="7">
        <f t="shared" si="2"/>
        <v>192.69433526012472</v>
      </c>
      <c r="K42" s="7">
        <f t="shared" si="2"/>
        <v>187.25467150315657</v>
      </c>
      <c r="L42" s="7">
        <f t="shared" ref="L42:M42" si="3">AVERAGE(L5:L41)</f>
        <v>195.67136510812983</v>
      </c>
      <c r="M42" s="7">
        <f t="shared" si="3"/>
        <v>196.25220329949434</v>
      </c>
      <c r="N42" s="29">
        <f t="shared" ref="N42" si="4">AVERAGE(N5:N41)</f>
        <v>240.52145221630516</v>
      </c>
      <c r="O42" s="17">
        <f>AVERAGE(O5:O41)</f>
        <v>249.37753052238341</v>
      </c>
      <c r="P42" s="19">
        <f t="shared" si="0"/>
        <v>68.743762607689419</v>
      </c>
      <c r="Q42" s="19">
        <f t="shared" si="1"/>
        <v>3.6820326105938439</v>
      </c>
    </row>
    <row r="43" spans="1:20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O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9">
        <f t="shared" si="13"/>
        <v>22.557325814708392</v>
      </c>
      <c r="O43" s="17">
        <f t="shared" si="13"/>
        <v>3.6820326105938364</v>
      </c>
      <c r="P43" s="19"/>
      <c r="Q43" s="19"/>
    </row>
    <row r="44" spans="1:20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9">
        <f t="shared" ref="N44:O44" si="14">N42/B42*100-100</f>
        <v>50.057498359651305</v>
      </c>
      <c r="O44" s="17">
        <f t="shared" si="14"/>
        <v>68.743762607689405</v>
      </c>
      <c r="P44" s="19"/>
      <c r="Q44" s="19"/>
    </row>
    <row r="46" spans="1:20" s="16" customFormat="1" ht="15" customHeight="1" x14ac:dyDescent="0.25">
      <c r="A46" s="20" t="s">
        <v>52</v>
      </c>
      <c r="O46" s="18"/>
      <c r="P46" s="21"/>
      <c r="Q46" s="21"/>
    </row>
    <row r="47" spans="1:20" ht="15" customHeight="1" x14ac:dyDescent="0.25">
      <c r="A47" t="s">
        <v>39</v>
      </c>
      <c r="B47" s="30">
        <v>280</v>
      </c>
    </row>
    <row r="48" spans="1:20" ht="15" customHeight="1" x14ac:dyDescent="0.25">
      <c r="A48" s="12" t="s">
        <v>47</v>
      </c>
      <c r="B48" s="30">
        <v>272.5</v>
      </c>
    </row>
    <row r="49" spans="1:17" ht="15" customHeight="1" x14ac:dyDescent="0.25">
      <c r="A49" t="s">
        <v>48</v>
      </c>
      <c r="B49" s="30">
        <v>271</v>
      </c>
    </row>
    <row r="50" spans="1:17" ht="15" customHeight="1" x14ac:dyDescent="0.25">
      <c r="B50" s="30"/>
    </row>
    <row r="51" spans="1:17" s="16" customFormat="1" ht="15" customHeight="1" x14ac:dyDescent="0.25">
      <c r="A51" s="20" t="s">
        <v>53</v>
      </c>
      <c r="B51" s="31"/>
      <c r="N51" s="26"/>
      <c r="O51" s="18"/>
      <c r="P51" s="21"/>
      <c r="Q51" s="21"/>
    </row>
    <row r="52" spans="1:17" ht="15" customHeight="1" x14ac:dyDescent="0.25">
      <c r="A52" t="s">
        <v>49</v>
      </c>
      <c r="B52" s="30">
        <v>226.67</v>
      </c>
    </row>
    <row r="53" spans="1:17" ht="15" customHeight="1" x14ac:dyDescent="0.25">
      <c r="A53" t="s">
        <v>50</v>
      </c>
      <c r="B53" s="30">
        <v>226</v>
      </c>
    </row>
    <row r="54" spans="1:17" ht="15" customHeight="1" x14ac:dyDescent="0.25">
      <c r="A54" t="s">
        <v>51</v>
      </c>
      <c r="B54" s="30">
        <v>220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June15-JANUARY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2017-03-10T00:04:56Z</dcterms:modified>
</cp:coreProperties>
</file>